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8" yWindow="948" windowWidth="14316" windowHeight="11496"/>
  </bookViews>
  <sheets>
    <sheet name="Лист1" sheetId="1" r:id="rId1"/>
  </sheets>
  <definedNames>
    <definedName name="_xlnm.Print_Titles" localSheetId="0">Лист1!$6:$9</definedName>
    <definedName name="_xlnm.Print_Area" localSheetId="0">Лист1!$A$1:$I$34</definedName>
  </definedNames>
  <calcPr calcId="145621"/>
</workbook>
</file>

<file path=xl/calcChain.xml><?xml version="1.0" encoding="utf-8"?>
<calcChain xmlns="http://schemas.openxmlformats.org/spreadsheetml/2006/main">
  <c r="G18" i="1" l="1"/>
  <c r="G23" i="1" l="1"/>
  <c r="I19" i="1"/>
  <c r="I20" i="1"/>
  <c r="I21" i="1"/>
  <c r="I22" i="1"/>
  <c r="H25" i="1"/>
  <c r="H18" i="1"/>
  <c r="H23" i="1"/>
  <c r="G17" i="1" l="1"/>
  <c r="I23" i="1"/>
  <c r="H17" i="1"/>
  <c r="H10" i="1" l="1"/>
  <c r="I14" i="1" l="1"/>
  <c r="I15" i="1"/>
  <c r="I16" i="1"/>
  <c r="I18" i="1"/>
  <c r="I24" i="1"/>
  <c r="I25" i="1"/>
  <c r="I26" i="1"/>
  <c r="I27" i="1"/>
  <c r="I28" i="1"/>
  <c r="I29" i="1"/>
  <c r="I30" i="1"/>
  <c r="I32" i="1"/>
  <c r="I33" i="1"/>
  <c r="I12" i="1"/>
  <c r="I13" i="1"/>
  <c r="I17" i="1" l="1"/>
  <c r="G31" i="1" l="1"/>
  <c r="I31" i="1" l="1"/>
  <c r="G10" i="1"/>
  <c r="I10" i="1" s="1"/>
</calcChain>
</file>

<file path=xl/sharedStrings.xml><?xml version="1.0" encoding="utf-8"?>
<sst xmlns="http://schemas.openxmlformats.org/spreadsheetml/2006/main" count="100" uniqueCount="54">
  <si>
    <t>о расходах федерального бюджета на реализацию государственных программ Российской Федерации в разрезе подпрограмм и федеральных целевых программ</t>
  </si>
  <si>
    <t>код информации:</t>
  </si>
  <si>
    <t>ГП</t>
  </si>
  <si>
    <t>№ п/п</t>
  </si>
  <si>
    <t>Наименование государственных программ Российской Федерации, подпрограмм и федеральных целевых программ</t>
  </si>
  <si>
    <t>Код по бюджетной классификации</t>
  </si>
  <si>
    <t>Исполнено</t>
  </si>
  <si>
    <t>РЗ</t>
  </si>
  <si>
    <t>ПР</t>
  </si>
  <si>
    <t>ПП/ФЦП</t>
  </si>
  <si>
    <t>сумма</t>
  </si>
  <si>
    <t>1</t>
  </si>
  <si>
    <t>1.</t>
  </si>
  <si>
    <t>Государственная программа Российской Федерации "Содействие занятости населения"</t>
  </si>
  <si>
    <t>1.1</t>
  </si>
  <si>
    <t>03</t>
  </si>
  <si>
    <t>04</t>
  </si>
  <si>
    <t>10</t>
  </si>
  <si>
    <t>01</t>
  </si>
  <si>
    <t>08</t>
  </si>
  <si>
    <t>05</t>
  </si>
  <si>
    <t>И Н Ф О Р М А Ц И Я</t>
  </si>
  <si>
    <t xml:space="preserve">     из них:</t>
  </si>
  <si>
    <t>ВСЕГО</t>
  </si>
  <si>
    <t>07</t>
  </si>
  <si>
    <t>2.</t>
  </si>
  <si>
    <t>2.1</t>
  </si>
  <si>
    <t>Государственная программа Российской Федерации "Социальная поддержка граждан"</t>
  </si>
  <si>
    <t>3.</t>
  </si>
  <si>
    <t>3.1</t>
  </si>
  <si>
    <t>Государственная программа Российской Федерации "Обеспечение общественного порядка и противодействие преступности"</t>
  </si>
  <si>
    <t>1.2</t>
  </si>
  <si>
    <t>( тыс.рублей)</t>
  </si>
  <si>
    <t>установленным сводной бюджетной росписью на 2019 год **)</t>
  </si>
  <si>
    <t>3.2</t>
  </si>
  <si>
    <t>Подпрограмма "Активная политика занятости населения и социальная поддержка безработных граждан"</t>
  </si>
  <si>
    <t>Подпрограмма "Развитие институтов рынка труда"</t>
  </si>
  <si>
    <t>4.</t>
  </si>
  <si>
    <t>4.1</t>
  </si>
  <si>
    <t>Подпрограмма "Реализация полномочий в сфере внутренних дел"</t>
  </si>
  <si>
    <t xml:space="preserve">Подпрограмма "Обеспечение мер социальной поддержки отдельных категорий граждан"
</t>
  </si>
  <si>
    <t>Подпрограмма  "Обеспечение государственной поддержки семей, имеющих детей"</t>
  </si>
  <si>
    <t>Подпрограмма "Обеспечение жильем отдельных категорий граждан" федеральной целевой программы "Жилище" на 2015-2020 годы</t>
  </si>
  <si>
    <t>Государственная программа Российской Федерации "Обеспечение доступным и комфортным жильем и коммунальными услугами граждан Российской Федерации"</t>
  </si>
  <si>
    <t>5.</t>
  </si>
  <si>
    <t>Реализация функций других органов государственной власти</t>
  </si>
  <si>
    <t>5.1</t>
  </si>
  <si>
    <t>Субсидии на содержание специальных объектов</t>
  </si>
  <si>
    <t>Мероприятия по мобилизационной подготовке органов государственной власти</t>
  </si>
  <si>
    <t>5.2</t>
  </si>
  <si>
    <t>99</t>
  </si>
  <si>
    <t>7</t>
  </si>
  <si>
    <t>установленные сводной бюджетной росписью на 2020 год**)</t>
  </si>
  <si>
    <t>на 01 июля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</si>
</sst>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5" fillId="2" borderId="0" xfId="2" applyFont="1" applyFill="1"/>
    <xf numFmtId="49" fontId="6" fillId="2" borderId="0" xfId="0" applyNumberFormat="1" applyFont="1" applyFill="1"/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0" fillId="2" borderId="0" xfId="0" applyFont="1" applyFill="1"/>
    <xf numFmtId="0" fontId="6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49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49" fontId="7" fillId="2" borderId="1" xfId="2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164" fontId="7" fillId="2" borderId="1" xfId="2" applyNumberFormat="1" applyFont="1" applyFill="1" applyBorder="1" applyAlignment="1">
      <alignment horizontal="center" vertical="center" wrapText="1"/>
    </xf>
    <xf numFmtId="164" fontId="7" fillId="2" borderId="0" xfId="2" applyNumberFormat="1" applyFont="1" applyFill="1" applyAlignment="1">
      <alignment horizontal="center" vertical="center"/>
    </xf>
    <xf numFmtId="0" fontId="7" fillId="2" borderId="0" xfId="2" applyFont="1" applyFill="1"/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vertical="center" wrapText="1"/>
    </xf>
    <xf numFmtId="49" fontId="5" fillId="2" borderId="6" xfId="2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5" fillId="2" borderId="7" xfId="2" applyNumberFormat="1" applyFont="1" applyFill="1" applyBorder="1" applyAlignment="1">
      <alignment vertical="center" wrapText="1"/>
    </xf>
    <xf numFmtId="49" fontId="7" fillId="2" borderId="1" xfId="2" applyNumberFormat="1" applyFont="1" applyFill="1" applyBorder="1" applyAlignment="1">
      <alignment horizontal="center" vertical="center"/>
    </xf>
    <xf numFmtId="49" fontId="5" fillId="2" borderId="1" xfId="2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 wrapText="1"/>
    </xf>
    <xf numFmtId="49" fontId="5" fillId="2" borderId="0" xfId="2" applyNumberFormat="1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1" xfId="2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left" vertical="top" wrapText="1"/>
    </xf>
    <xf numFmtId="0" fontId="5" fillId="2" borderId="6" xfId="2" applyFont="1" applyFill="1" applyBorder="1" applyAlignment="1">
      <alignment horizontal="left" vertical="top" wrapText="1"/>
    </xf>
    <xf numFmtId="0" fontId="5" fillId="2" borderId="7" xfId="2" applyFont="1" applyFill="1" applyBorder="1" applyAlignment="1">
      <alignment horizontal="left" vertical="top" wrapText="1"/>
    </xf>
    <xf numFmtId="164" fontId="5" fillId="2" borderId="1" xfId="2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zoomScale="90" zoomScaleNormal="90" zoomScaleSheetLayoutView="90" workbookViewId="0">
      <selection activeCell="G13" sqref="G13"/>
    </sheetView>
  </sheetViews>
  <sheetFormatPr defaultColWidth="9.109375" defaultRowHeight="13.8" x14ac:dyDescent="0.25"/>
  <cols>
    <col min="1" max="1" width="5" style="42" customWidth="1"/>
    <col min="2" max="2" width="56.109375" style="43" customWidth="1"/>
    <col min="3" max="3" width="4.33203125" style="43" customWidth="1"/>
    <col min="4" max="4" width="4.5546875" style="43" customWidth="1"/>
    <col min="5" max="5" width="8.88671875" style="43" bestFit="1" customWidth="1"/>
    <col min="6" max="6" width="10.109375" style="43" customWidth="1"/>
    <col min="7" max="7" width="17.44140625" style="1" customWidth="1"/>
    <col min="8" max="8" width="16.109375" style="1" customWidth="1"/>
    <col min="9" max="9" width="15.33203125" style="1" customWidth="1"/>
    <col min="10" max="10" width="13" style="1" customWidth="1"/>
    <col min="11" max="16384" width="9.109375" style="1"/>
  </cols>
  <sheetData>
    <row r="1" spans="1:9" x14ac:dyDescent="0.25">
      <c r="A1" s="45" t="s">
        <v>21</v>
      </c>
      <c r="B1" s="45"/>
      <c r="C1" s="45"/>
      <c r="D1" s="45"/>
      <c r="E1" s="45"/>
      <c r="F1" s="45"/>
      <c r="G1" s="45"/>
      <c r="H1" s="45"/>
      <c r="I1" s="45"/>
    </row>
    <row r="2" spans="1:9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</row>
    <row r="3" spans="1:9" x14ac:dyDescent="0.25">
      <c r="A3" s="45" t="s">
        <v>53</v>
      </c>
      <c r="B3" s="45"/>
      <c r="C3" s="45"/>
      <c r="D3" s="45"/>
      <c r="E3" s="45"/>
      <c r="F3" s="45"/>
      <c r="G3" s="45"/>
      <c r="H3" s="45"/>
      <c r="I3" s="45"/>
    </row>
    <row r="4" spans="1:9" s="5" customFormat="1" ht="14.4" x14ac:dyDescent="0.3">
      <c r="A4" s="2"/>
      <c r="B4" s="3"/>
      <c r="C4" s="3"/>
      <c r="D4" s="3"/>
      <c r="E4" s="3"/>
      <c r="F4" s="3"/>
      <c r="G4" s="47" t="s">
        <v>1</v>
      </c>
      <c r="H4" s="47"/>
      <c r="I4" s="4" t="s">
        <v>2</v>
      </c>
    </row>
    <row r="5" spans="1:9" s="5" customFormat="1" ht="14.4" x14ac:dyDescent="0.3">
      <c r="A5" s="2"/>
      <c r="B5" s="3"/>
      <c r="C5" s="3"/>
      <c r="D5" s="3"/>
      <c r="E5" s="3"/>
      <c r="F5" s="3"/>
      <c r="G5" s="3"/>
      <c r="H5" s="3"/>
      <c r="I5" s="6" t="s">
        <v>32</v>
      </c>
    </row>
    <row r="6" spans="1:9" s="5" customFormat="1" ht="26.25" customHeight="1" x14ac:dyDescent="0.3">
      <c r="A6" s="51" t="s">
        <v>3</v>
      </c>
      <c r="B6" s="48" t="s">
        <v>4</v>
      </c>
      <c r="C6" s="55" t="s">
        <v>5</v>
      </c>
      <c r="D6" s="56"/>
      <c r="E6" s="56"/>
      <c r="F6" s="57"/>
      <c r="G6" s="7"/>
      <c r="H6" s="50" t="s">
        <v>6</v>
      </c>
      <c r="I6" s="50"/>
    </row>
    <row r="7" spans="1:9" s="5" customFormat="1" ht="15" customHeight="1" x14ac:dyDescent="0.3">
      <c r="A7" s="52"/>
      <c r="B7" s="54"/>
      <c r="C7" s="59" t="s">
        <v>7</v>
      </c>
      <c r="D7" s="59" t="s">
        <v>8</v>
      </c>
      <c r="E7" s="59" t="s">
        <v>2</v>
      </c>
      <c r="F7" s="48" t="s">
        <v>9</v>
      </c>
      <c r="G7" s="48" t="s">
        <v>52</v>
      </c>
      <c r="H7" s="50" t="s">
        <v>10</v>
      </c>
      <c r="I7" s="7"/>
    </row>
    <row r="8" spans="1:9" s="5" customFormat="1" ht="69" x14ac:dyDescent="0.3">
      <c r="A8" s="53"/>
      <c r="B8" s="49"/>
      <c r="C8" s="60"/>
      <c r="D8" s="60"/>
      <c r="E8" s="60"/>
      <c r="F8" s="49"/>
      <c r="G8" s="49"/>
      <c r="H8" s="50"/>
      <c r="I8" s="7" t="s">
        <v>33</v>
      </c>
    </row>
    <row r="9" spans="1:9" s="9" customFormat="1" ht="14.4" x14ac:dyDescent="0.3">
      <c r="A9" s="8" t="s">
        <v>11</v>
      </c>
      <c r="B9" s="7">
        <v>2</v>
      </c>
      <c r="C9" s="4">
        <v>3</v>
      </c>
      <c r="D9" s="4">
        <v>4</v>
      </c>
      <c r="E9" s="4">
        <v>5</v>
      </c>
      <c r="F9" s="4">
        <v>6</v>
      </c>
      <c r="G9" s="4">
        <v>8</v>
      </c>
      <c r="H9" s="4">
        <v>9</v>
      </c>
      <c r="I9" s="4">
        <v>11</v>
      </c>
    </row>
    <row r="10" spans="1:9" s="5" customFormat="1" ht="14.4" x14ac:dyDescent="0.3">
      <c r="A10" s="10"/>
      <c r="B10" s="11" t="s">
        <v>23</v>
      </c>
      <c r="C10" s="12"/>
      <c r="D10" s="12"/>
      <c r="E10" s="12"/>
      <c r="F10" s="13"/>
      <c r="G10" s="14">
        <f>G12+G17+G29+G31+G15</f>
        <v>153916345.90000001</v>
      </c>
      <c r="H10" s="14">
        <f>H12+H17+H29+H31</f>
        <v>66656346.499999985</v>
      </c>
      <c r="I10" s="15">
        <f>H10/G10</f>
        <v>0.43306866538598082</v>
      </c>
    </row>
    <row r="11" spans="1:9" s="5" customFormat="1" ht="14.4" x14ac:dyDescent="0.3">
      <c r="A11" s="10"/>
      <c r="B11" s="16" t="s">
        <v>22</v>
      </c>
      <c r="C11" s="12"/>
      <c r="D11" s="12"/>
      <c r="E11" s="12"/>
      <c r="F11" s="13"/>
      <c r="G11" s="32"/>
      <c r="H11" s="32"/>
      <c r="I11" s="15"/>
    </row>
    <row r="12" spans="1:9" s="22" customFormat="1" ht="27.6" x14ac:dyDescent="0.25">
      <c r="A12" s="17" t="s">
        <v>12</v>
      </c>
      <c r="B12" s="11" t="s">
        <v>27</v>
      </c>
      <c r="C12" s="18"/>
      <c r="D12" s="18"/>
      <c r="E12" s="17" t="s">
        <v>15</v>
      </c>
      <c r="F12" s="19"/>
      <c r="G12" s="20">
        <v>34621792.299999997</v>
      </c>
      <c r="H12" s="20">
        <v>15557327.9</v>
      </c>
      <c r="I12" s="15">
        <f t="shared" ref="I12:I33" si="0">H12/G12</f>
        <v>0.44935073739668879</v>
      </c>
    </row>
    <row r="13" spans="1:9" ht="41.4" x14ac:dyDescent="0.25">
      <c r="A13" s="23" t="s">
        <v>14</v>
      </c>
      <c r="B13" s="24" t="s">
        <v>40</v>
      </c>
      <c r="C13" s="25" t="s">
        <v>17</v>
      </c>
      <c r="D13" s="25" t="s">
        <v>15</v>
      </c>
      <c r="E13" s="23" t="s">
        <v>15</v>
      </c>
      <c r="F13" s="26">
        <v>1</v>
      </c>
      <c r="G13" s="27">
        <v>34533501.600000001</v>
      </c>
      <c r="H13" s="28">
        <v>15509097.699999999</v>
      </c>
      <c r="I13" s="29">
        <f t="shared" si="0"/>
        <v>0.44910295745972073</v>
      </c>
    </row>
    <row r="14" spans="1:9" ht="29.25" customHeight="1" x14ac:dyDescent="0.25">
      <c r="A14" s="23" t="s">
        <v>31</v>
      </c>
      <c r="B14" s="24" t="s">
        <v>41</v>
      </c>
      <c r="C14" s="25" t="s">
        <v>17</v>
      </c>
      <c r="D14" s="25" t="s">
        <v>15</v>
      </c>
      <c r="E14" s="23" t="s">
        <v>15</v>
      </c>
      <c r="F14" s="26">
        <v>3</v>
      </c>
      <c r="G14" s="27">
        <v>88290.7</v>
      </c>
      <c r="H14" s="27">
        <v>48230.2</v>
      </c>
      <c r="I14" s="29">
        <f t="shared" si="0"/>
        <v>0.54626591475659381</v>
      </c>
    </row>
    <row r="15" spans="1:9" ht="55.2" x14ac:dyDescent="0.25">
      <c r="A15" s="17" t="s">
        <v>25</v>
      </c>
      <c r="B15" s="30" t="s">
        <v>43</v>
      </c>
      <c r="C15" s="31"/>
      <c r="D15" s="31"/>
      <c r="E15" s="17" t="s">
        <v>20</v>
      </c>
      <c r="F15" s="18"/>
      <c r="G15" s="14">
        <v>9358.7999999999993</v>
      </c>
      <c r="H15" s="14">
        <v>0</v>
      </c>
      <c r="I15" s="15">
        <f t="shared" si="0"/>
        <v>0</v>
      </c>
    </row>
    <row r="16" spans="1:9" ht="41.4" x14ac:dyDescent="0.25">
      <c r="A16" s="23" t="s">
        <v>26</v>
      </c>
      <c r="B16" s="24" t="s">
        <v>42</v>
      </c>
      <c r="C16" s="25" t="s">
        <v>17</v>
      </c>
      <c r="D16" s="25" t="s">
        <v>15</v>
      </c>
      <c r="E16" s="23" t="s">
        <v>20</v>
      </c>
      <c r="F16" s="26">
        <v>1</v>
      </c>
      <c r="G16" s="32">
        <v>9358.7999999999993</v>
      </c>
      <c r="H16" s="32">
        <v>0</v>
      </c>
      <c r="I16" s="29">
        <f t="shared" si="0"/>
        <v>0</v>
      </c>
    </row>
    <row r="17" spans="1:9" s="22" customFormat="1" ht="27.6" x14ac:dyDescent="0.25">
      <c r="A17" s="17" t="s">
        <v>28</v>
      </c>
      <c r="B17" s="11" t="s">
        <v>13</v>
      </c>
      <c r="C17" s="18"/>
      <c r="D17" s="18"/>
      <c r="E17" s="17" t="s">
        <v>24</v>
      </c>
      <c r="F17" s="19"/>
      <c r="G17" s="20">
        <f>G18+G23</f>
        <v>119278536.3</v>
      </c>
      <c r="H17" s="21">
        <f>H18+H23</f>
        <v>51098123.79999999</v>
      </c>
      <c r="I17" s="15">
        <f t="shared" si="0"/>
        <v>0.42839328336057048</v>
      </c>
    </row>
    <row r="18" spans="1:9" s="22" customFormat="1" x14ac:dyDescent="0.25">
      <c r="A18" s="33" t="s">
        <v>29</v>
      </c>
      <c r="B18" s="61" t="s">
        <v>35</v>
      </c>
      <c r="C18" s="34"/>
      <c r="D18" s="34"/>
      <c r="E18" s="17" t="s">
        <v>24</v>
      </c>
      <c r="F18" s="18">
        <v>1</v>
      </c>
      <c r="G18" s="20">
        <f>G19+G20+G21+G22</f>
        <v>116069507.59999999</v>
      </c>
      <c r="H18" s="20">
        <f>H19+H20+H21+H22</f>
        <v>49737588.499999993</v>
      </c>
      <c r="I18" s="15">
        <f t="shared" si="0"/>
        <v>0.42851554666197272</v>
      </c>
    </row>
    <row r="19" spans="1:9" x14ac:dyDescent="0.25">
      <c r="A19" s="35"/>
      <c r="B19" s="62"/>
      <c r="C19" s="25" t="s">
        <v>16</v>
      </c>
      <c r="D19" s="25" t="s">
        <v>18</v>
      </c>
      <c r="E19" s="23" t="s">
        <v>24</v>
      </c>
      <c r="F19" s="36">
        <v>1</v>
      </c>
      <c r="G19" s="32">
        <v>2805069.5</v>
      </c>
      <c r="H19" s="64">
        <v>1706873.8</v>
      </c>
      <c r="I19" s="29">
        <f t="shared" si="0"/>
        <v>0.60849608182613657</v>
      </c>
    </row>
    <row r="20" spans="1:9" x14ac:dyDescent="0.25">
      <c r="A20" s="35"/>
      <c r="B20" s="62"/>
      <c r="C20" s="25" t="s">
        <v>16</v>
      </c>
      <c r="D20" s="25" t="s">
        <v>17</v>
      </c>
      <c r="E20" s="23" t="s">
        <v>24</v>
      </c>
      <c r="F20" s="26">
        <v>1</v>
      </c>
      <c r="G20" s="27">
        <v>500689.9</v>
      </c>
      <c r="H20" s="64">
        <v>45000</v>
      </c>
      <c r="I20" s="29">
        <f t="shared" si="0"/>
        <v>8.9875989110225707E-2</v>
      </c>
    </row>
    <row r="21" spans="1:9" x14ac:dyDescent="0.25">
      <c r="A21" s="35"/>
      <c r="B21" s="62"/>
      <c r="C21" s="25" t="s">
        <v>17</v>
      </c>
      <c r="D21" s="25" t="s">
        <v>15</v>
      </c>
      <c r="E21" s="23" t="s">
        <v>24</v>
      </c>
      <c r="F21" s="26">
        <v>1</v>
      </c>
      <c r="G21" s="27">
        <v>110469412.59999999</v>
      </c>
      <c r="H21" s="64">
        <v>47660938.899999999</v>
      </c>
      <c r="I21" s="29">
        <f t="shared" si="0"/>
        <v>0.43144014056249269</v>
      </c>
    </row>
    <row r="22" spans="1:9" x14ac:dyDescent="0.25">
      <c r="A22" s="35"/>
      <c r="B22" s="62"/>
      <c r="C22" s="25" t="s">
        <v>24</v>
      </c>
      <c r="D22" s="25" t="s">
        <v>20</v>
      </c>
      <c r="E22" s="23" t="s">
        <v>24</v>
      </c>
      <c r="F22" s="26">
        <v>1</v>
      </c>
      <c r="G22" s="27">
        <v>2294335.6</v>
      </c>
      <c r="H22" s="64">
        <v>324775.8</v>
      </c>
      <c r="I22" s="29">
        <f t="shared" si="0"/>
        <v>0.14155548996406628</v>
      </c>
    </row>
    <row r="23" spans="1:9" x14ac:dyDescent="0.25">
      <c r="A23" s="33" t="s">
        <v>34</v>
      </c>
      <c r="B23" s="61" t="s">
        <v>36</v>
      </c>
      <c r="C23" s="37"/>
      <c r="D23" s="37"/>
      <c r="E23" s="17" t="s">
        <v>24</v>
      </c>
      <c r="F23" s="18">
        <v>3</v>
      </c>
      <c r="G23" s="20">
        <f>G24+G25+G26+G27+G28</f>
        <v>3209028.6999999997</v>
      </c>
      <c r="H23" s="20">
        <f>H24+H25+H26+H27+H28</f>
        <v>1360535.3</v>
      </c>
      <c r="I23" s="15">
        <f t="shared" si="0"/>
        <v>0.42397106015287434</v>
      </c>
    </row>
    <row r="24" spans="1:9" x14ac:dyDescent="0.25">
      <c r="A24" s="35"/>
      <c r="B24" s="62"/>
      <c r="C24" s="25" t="s">
        <v>18</v>
      </c>
      <c r="D24" s="25" t="s">
        <v>19</v>
      </c>
      <c r="E24" s="23" t="s">
        <v>24</v>
      </c>
      <c r="F24" s="26">
        <v>3</v>
      </c>
      <c r="G24" s="32">
        <v>1642.9</v>
      </c>
      <c r="H24" s="32">
        <v>1392.7</v>
      </c>
      <c r="I24" s="29">
        <f t="shared" si="0"/>
        <v>0.84770832065250468</v>
      </c>
    </row>
    <row r="25" spans="1:9" x14ac:dyDescent="0.25">
      <c r="A25" s="35"/>
      <c r="B25" s="62"/>
      <c r="C25" s="25" t="s">
        <v>16</v>
      </c>
      <c r="D25" s="25" t="s">
        <v>18</v>
      </c>
      <c r="E25" s="23" t="s">
        <v>24</v>
      </c>
      <c r="F25" s="36">
        <v>3</v>
      </c>
      <c r="G25" s="32">
        <v>3199790.3</v>
      </c>
      <c r="H25" s="32">
        <f>316993.3+1031010.3+10980.8</f>
        <v>1358984.4000000001</v>
      </c>
      <c r="I25" s="29">
        <f t="shared" si="0"/>
        <v>0.42471045680712272</v>
      </c>
    </row>
    <row r="26" spans="1:9" x14ac:dyDescent="0.25">
      <c r="A26" s="35"/>
      <c r="B26" s="62"/>
      <c r="C26" s="25" t="s">
        <v>24</v>
      </c>
      <c r="D26" s="25" t="s">
        <v>20</v>
      </c>
      <c r="E26" s="23" t="s">
        <v>24</v>
      </c>
      <c r="F26" s="36">
        <v>3</v>
      </c>
      <c r="G26" s="32">
        <v>4418.5</v>
      </c>
      <c r="H26" s="32">
        <v>154.9</v>
      </c>
      <c r="I26" s="29">
        <f t="shared" si="0"/>
        <v>3.5057146090302138E-2</v>
      </c>
    </row>
    <row r="27" spans="1:9" x14ac:dyDescent="0.25">
      <c r="A27" s="35"/>
      <c r="B27" s="62"/>
      <c r="C27" s="25" t="s">
        <v>17</v>
      </c>
      <c r="D27" s="25" t="s">
        <v>16</v>
      </c>
      <c r="E27" s="23" t="s">
        <v>24</v>
      </c>
      <c r="F27" s="36">
        <v>3</v>
      </c>
      <c r="G27" s="32">
        <v>120</v>
      </c>
      <c r="H27" s="32">
        <v>3.3</v>
      </c>
      <c r="I27" s="29">
        <f t="shared" si="0"/>
        <v>2.75E-2</v>
      </c>
    </row>
    <row r="28" spans="1:9" x14ac:dyDescent="0.25">
      <c r="A28" s="38"/>
      <c r="B28" s="63"/>
      <c r="C28" s="25" t="s">
        <v>17</v>
      </c>
      <c r="D28" s="25" t="s">
        <v>20</v>
      </c>
      <c r="E28" s="23" t="s">
        <v>24</v>
      </c>
      <c r="F28" s="36">
        <v>3</v>
      </c>
      <c r="G28" s="32">
        <v>3057</v>
      </c>
      <c r="H28" s="32">
        <v>0</v>
      </c>
      <c r="I28" s="29">
        <f t="shared" si="0"/>
        <v>0</v>
      </c>
    </row>
    <row r="29" spans="1:9" s="22" customFormat="1" ht="41.4" x14ac:dyDescent="0.25">
      <c r="A29" s="17" t="s">
        <v>37</v>
      </c>
      <c r="B29" s="11" t="s">
        <v>30</v>
      </c>
      <c r="C29" s="18"/>
      <c r="D29" s="18"/>
      <c r="E29" s="17" t="s">
        <v>19</v>
      </c>
      <c r="F29" s="19"/>
      <c r="G29" s="20">
        <v>3603.7</v>
      </c>
      <c r="H29" s="20">
        <v>0</v>
      </c>
      <c r="I29" s="15">
        <f t="shared" si="0"/>
        <v>0</v>
      </c>
    </row>
    <row r="30" spans="1:9" s="22" customFormat="1" ht="30" customHeight="1" x14ac:dyDescent="0.25">
      <c r="A30" s="23" t="s">
        <v>38</v>
      </c>
      <c r="B30" s="24" t="s">
        <v>39</v>
      </c>
      <c r="C30" s="26">
        <v>10</v>
      </c>
      <c r="D30" s="23" t="s">
        <v>15</v>
      </c>
      <c r="E30" s="23" t="s">
        <v>19</v>
      </c>
      <c r="F30" s="44">
        <v>6</v>
      </c>
      <c r="G30" s="27">
        <v>3603.7</v>
      </c>
      <c r="H30" s="27">
        <v>0</v>
      </c>
      <c r="I30" s="29">
        <f t="shared" si="0"/>
        <v>0</v>
      </c>
    </row>
    <row r="31" spans="1:9" ht="29.25" customHeight="1" x14ac:dyDescent="0.25">
      <c r="A31" s="39" t="s">
        <v>44</v>
      </c>
      <c r="B31" s="30" t="s">
        <v>45</v>
      </c>
      <c r="C31" s="17"/>
      <c r="D31" s="17"/>
      <c r="E31" s="17" t="s">
        <v>50</v>
      </c>
      <c r="F31" s="17" t="s">
        <v>51</v>
      </c>
      <c r="G31" s="20">
        <f>SUM(G32:G33)</f>
        <v>3054.8</v>
      </c>
      <c r="H31" s="20">
        <v>894.8</v>
      </c>
      <c r="I31" s="15">
        <f t="shared" si="0"/>
        <v>0.29291606651826629</v>
      </c>
    </row>
    <row r="32" spans="1:9" ht="39" customHeight="1" x14ac:dyDescent="0.25">
      <c r="A32" s="40" t="s">
        <v>46</v>
      </c>
      <c r="B32" s="24" t="s">
        <v>48</v>
      </c>
      <c r="C32" s="23" t="s">
        <v>16</v>
      </c>
      <c r="D32" s="23" t="s">
        <v>18</v>
      </c>
      <c r="E32" s="23" t="s">
        <v>50</v>
      </c>
      <c r="F32" s="23" t="s">
        <v>51</v>
      </c>
      <c r="G32" s="27">
        <v>100</v>
      </c>
      <c r="H32" s="27">
        <v>0</v>
      </c>
      <c r="I32" s="29">
        <f t="shared" si="0"/>
        <v>0</v>
      </c>
    </row>
    <row r="33" spans="1:9" x14ac:dyDescent="0.25">
      <c r="A33" s="40" t="s">
        <v>49</v>
      </c>
      <c r="B33" s="41" t="s">
        <v>47</v>
      </c>
      <c r="C33" s="23" t="s">
        <v>16</v>
      </c>
      <c r="D33" s="23" t="s">
        <v>18</v>
      </c>
      <c r="E33" s="23" t="s">
        <v>50</v>
      </c>
      <c r="F33" s="23" t="s">
        <v>51</v>
      </c>
      <c r="G33" s="27">
        <v>2954.8</v>
      </c>
      <c r="H33" s="27">
        <v>894.8</v>
      </c>
      <c r="I33" s="29">
        <f t="shared" si="0"/>
        <v>0.30282929470691755</v>
      </c>
    </row>
    <row r="34" spans="1:9" x14ac:dyDescent="0.25">
      <c r="A34" s="58"/>
      <c r="B34" s="58"/>
      <c r="C34" s="58"/>
      <c r="D34" s="58"/>
      <c r="E34" s="58"/>
      <c r="F34" s="58"/>
      <c r="G34" s="58"/>
      <c r="H34" s="58"/>
      <c r="I34" s="58"/>
    </row>
  </sheetData>
  <mergeCells count="17">
    <mergeCell ref="A34:I34"/>
    <mergeCell ref="C7:C8"/>
    <mergeCell ref="D7:D8"/>
    <mergeCell ref="E7:E8"/>
    <mergeCell ref="F7:F8"/>
    <mergeCell ref="B18:B22"/>
    <mergeCell ref="B23:B28"/>
    <mergeCell ref="A1:I1"/>
    <mergeCell ref="A2:I2"/>
    <mergeCell ref="A3:I3"/>
    <mergeCell ref="G4:H4"/>
    <mergeCell ref="G7:G8"/>
    <mergeCell ref="H7:H8"/>
    <mergeCell ref="H6:I6"/>
    <mergeCell ref="A6:A8"/>
    <mergeCell ref="B6:B8"/>
    <mergeCell ref="C6:F6"/>
  </mergeCells>
  <pageMargins left="0.59055118110236227" right="0.39370078740157483" top="0" bottom="0" header="0.31496062992125984" footer="0.31496062992125984"/>
  <pageSetup paperSize="9" scale="6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ROSTRUD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PantuhinaLV</dc:creator>
  <cp:lastModifiedBy>Омелай Елена Евгеньевна</cp:lastModifiedBy>
  <cp:lastPrinted>2020-08-06T13:14:51Z</cp:lastPrinted>
  <dcterms:created xsi:type="dcterms:W3CDTF">2014-04-03T07:57:16Z</dcterms:created>
  <dcterms:modified xsi:type="dcterms:W3CDTF">2020-08-06T13:15:54Z</dcterms:modified>
</cp:coreProperties>
</file>